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nu-my.sharepoint.com/personal/karin_parmann_parnu_ee/Documents/Documents/Rehepapi 5/"/>
    </mc:Choice>
  </mc:AlternateContent>
  <xr:revisionPtr revIDLastSave="0" documentId="8_{0825C21E-2387-40F9-A49F-D4783FB59C39}" xr6:coauthVersionLast="47" xr6:coauthVersionMax="47" xr10:uidLastSave="{00000000-0000-0000-0000-000000000000}"/>
  <bookViews>
    <workbookView xWindow="2688" yWindow="2688" windowWidth="23040" windowHeight="12204" xr2:uid="{D84F3935-97F6-4724-87B4-0A808FAA0B9B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" l="1"/>
  <c r="G59" i="1" s="1"/>
  <c r="G67" i="1" s="1"/>
  <c r="G53" i="1"/>
  <c r="G52" i="1"/>
  <c r="G51" i="1"/>
  <c r="G48" i="1"/>
  <c r="G55" i="1" s="1"/>
  <c r="G66" i="1" s="1"/>
  <c r="G44" i="1"/>
  <c r="G65" i="1" s="1"/>
  <c r="G43" i="1"/>
  <c r="G42" i="1"/>
  <c r="G41" i="1"/>
  <c r="G36" i="1"/>
  <c r="G35" i="1"/>
  <c r="G37" i="1" s="1"/>
  <c r="G64" i="1" s="1"/>
  <c r="G30" i="1"/>
  <c r="G31" i="1" s="1"/>
  <c r="G63" i="1" s="1"/>
  <c r="G29" i="1"/>
  <c r="G28" i="1"/>
  <c r="G27" i="1"/>
  <c r="G26" i="1"/>
  <c r="G25" i="1"/>
  <c r="G19" i="1"/>
  <c r="G18" i="1"/>
  <c r="G21" i="1" s="1"/>
  <c r="G62" i="1" s="1"/>
  <c r="G17" i="1"/>
  <c r="G12" i="1"/>
  <c r="G11" i="1"/>
  <c r="G10" i="1"/>
  <c r="G9" i="1"/>
  <c r="G8" i="1"/>
  <c r="G7" i="1"/>
  <c r="G13" i="1" s="1"/>
  <c r="G61" i="1" s="1"/>
  <c r="G68" i="1" l="1"/>
  <c r="G69" i="1" l="1"/>
  <c r="G70" i="1" s="1"/>
</calcChain>
</file>

<file path=xl/sharedStrings.xml><?xml version="1.0" encoding="utf-8"?>
<sst xmlns="http://schemas.openxmlformats.org/spreadsheetml/2006/main" count="134" uniqueCount="66">
  <si>
    <t>Rehepapi 5 , DP kohaste rajatiste eeldatav maksumus v3 (kergliiklusteed ja valgustus, Vingiküla oja trorusse)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</si>
  <si>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1: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ÜLDISED</t>
    </r>
  </si>
  <si>
    <t>Artikli nr</t>
  </si>
  <si>
    <t>Makseartikli nimetus</t>
  </si>
  <si>
    <t>Parameetrid</t>
  </si>
  <si>
    <t>Mõõtühik</t>
  </si>
  <si>
    <t>Maht</t>
  </si>
  <si>
    <t>Hind</t>
  </si>
  <si>
    <t>Maksumus</t>
  </si>
  <si>
    <t>Proovivõtt ja katsetamine</t>
  </si>
  <si>
    <t>kogusumma</t>
  </si>
  <si>
    <t>Load, kindlustused</t>
  </si>
  <si>
    <t>Infotahvlid</t>
  </si>
  <si>
    <t>Tööpiirkonna korrashoid</t>
  </si>
  <si>
    <t>Ajutised tööd sh töövõtja objektikontor</t>
  </si>
  <si>
    <t>Tööde mõõdistamine ja märkimistööd (sh teostusmõõdistus)</t>
  </si>
  <si>
    <t>Projekteerimistööd</t>
  </si>
  <si>
    <t>Muud tööd</t>
  </si>
  <si>
    <t>KOKKU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</si>
  <si>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2: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EHITUSOBJEKTI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ETTEVALMISTAMINE</t>
    </r>
  </si>
  <si>
    <t>Ettevalmistustööd</t>
  </si>
  <si>
    <t>Raadamine ja juurimine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</si>
  <si>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</si>
  <si>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Teemaa-ala puhastamine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</si>
  <si>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3: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MULLATÖÖD</t>
    </r>
  </si>
  <si>
    <t>Kasvupinnase   pinnase   kaevandamine kõnnitee</t>
  </si>
  <si>
    <r>
      <t>m</t>
    </r>
    <r>
      <rPr>
        <vertAlign val="superscript"/>
        <sz val="10"/>
        <rFont val="Times New Roman"/>
        <family val="1"/>
        <charset val="186"/>
      </rPr>
      <t>3</t>
    </r>
  </si>
  <si>
    <t>Mulde aluspinna planeerimine ja tihendamine</t>
  </si>
  <si>
    <t>Muldkeha rajamine</t>
  </si>
  <si>
    <t>m3</t>
  </si>
  <si>
    <t>Haljastuse aluse pinnase planeerimine</t>
  </si>
  <si>
    <t>m2</t>
  </si>
  <si>
    <t>Liivalus 20 cm</t>
  </si>
  <si>
    <t>Vingiküla oja maa-ala planeerimine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</si>
  <si>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4: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KATEND</t>
    </r>
  </si>
  <si>
    <t>Killustikalus fr 4-32 20cm</t>
  </si>
  <si>
    <t>h=20 cm</t>
  </si>
  <si>
    <t xml:space="preserve">Asfaltbetoonkate AC 12 surf 5cm kõnniteedele </t>
  </si>
  <si>
    <t>h= 5 cm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</si>
  <si>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7: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LIIKLUSKORRALDUS-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JA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OHUTUSVAHENDID</t>
    </r>
  </si>
  <si>
    <t>Ajutine liikluskorraldus</t>
  </si>
  <si>
    <t>Liiklusmärgid  (ilma postita) ,suurusgrupp 1</t>
  </si>
  <si>
    <t>tk</t>
  </si>
  <si>
    <t>Liiklusmärgid koos posti ja vundamendiga</t>
  </si>
  <si>
    <t>KULUDE LOEND NR 8: TEHNOVÕRGUD
Vastavalt  AS Triger tööle</t>
  </si>
  <si>
    <t>VÄLISVALGUSTUS</t>
  </si>
  <si>
    <t>Kergliiklustee valgustus</t>
  </si>
  <si>
    <t>SAJUVETE KANALISATSIOON</t>
  </si>
  <si>
    <t>Vingiküla oja</t>
  </si>
  <si>
    <t>Vingiküla oja viimine torusse d=1200</t>
  </si>
  <si>
    <t>jm</t>
  </si>
  <si>
    <t>Kontrollkaevud</t>
  </si>
  <si>
    <t>Torude otsakondlustused ja restid</t>
  </si>
  <si>
    <r>
      <rPr>
        <b/>
        <sz val="10"/>
        <rFont val="Times New Roman"/>
        <family val="1"/>
        <charset val="186"/>
      </rPr>
      <t>KULUDE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LOEND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9: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MAASTIKUKUJUNDUSTÖÖD</t>
    </r>
  </si>
  <si>
    <t>Muru kasvualuse rajamine h=10 cm  ja külv</t>
  </si>
  <si>
    <r>
      <rPr>
        <sz val="10"/>
        <rFont val="Times New Roman"/>
        <family val="1"/>
        <charset val="186"/>
      </rPr>
      <t>nõlvad
,maaalad</t>
    </r>
  </si>
  <si>
    <t>KULUDE LOEND NR 1: ÜLDISED</t>
  </si>
  <si>
    <t>KULUDE LOEND NR 2: EHITUSOBJEKTI ETTEVALMISTAMINE</t>
  </si>
  <si>
    <t>KULUDE LOEND NR 3: MULLATÖÖD</t>
  </si>
  <si>
    <t>KULUDE LOEND NR 4: KATEND</t>
  </si>
  <si>
    <t>KULUDE LOEND NR 7: LIIKLUSKORRALDUS- JA OHUTUSVAHENDID</t>
  </si>
  <si>
    <t>KULUDE LOEND NR 8 TEHNOVÕRGUD</t>
  </si>
  <si>
    <t>KULUDE LOEND NR 9: MAASTIKUKUJUNDUSTÖÖD</t>
  </si>
  <si>
    <t>Kokku</t>
  </si>
  <si>
    <t>Käibemaks 24%</t>
  </si>
  <si>
    <t>Kokku koos käibemaksuga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</si>
</sst>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center" vertical="center" shrinkToFit="1"/>
    </xf>
    <xf numFmtId="2" fontId="2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/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6" xfId="0" applyNumberFormat="1" applyFont="1" applyBorder="1" applyAlignment="1">
      <alignment horizontal="right" vertical="center" shrinkToFit="1"/>
    </xf>
    <xf numFmtId="2" fontId="2" fillId="0" borderId="2" xfId="0" applyNumberFormat="1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vertical="center" shrinkToFit="1"/>
    </xf>
    <xf numFmtId="0" fontId="5" fillId="0" borderId="0" xfId="0" applyFont="1"/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 wrapText="1" indent="1"/>
    </xf>
    <xf numFmtId="1" fontId="2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center" vertical="center" shrinkToFit="1"/>
    </xf>
    <xf numFmtId="2" fontId="2" fillId="0" borderId="5" xfId="0" applyNumberFormat="1" applyFont="1" applyBorder="1" applyAlignment="1">
      <alignment horizontal="center" vertical="center" shrinkToFit="1"/>
    </xf>
    <xf numFmtId="2" fontId="2" fillId="0" borderId="5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 indent="3"/>
    </xf>
    <xf numFmtId="0" fontId="6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top" shrinkToFit="1"/>
    </xf>
    <xf numFmtId="0" fontId="3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2" fillId="0" borderId="5" xfId="0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0" fillId="0" borderId="5" xfId="0" applyBorder="1"/>
    <xf numFmtId="0" fontId="4" fillId="0" borderId="0" xfId="0" applyFont="1" applyAlignment="1">
      <alignment horizontal="right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2" fontId="6" fillId="0" borderId="5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2" fontId="8" fillId="0" borderId="5" xfId="0" applyNumberFormat="1" applyFont="1" applyBorder="1"/>
    <xf numFmtId="2" fontId="1" fillId="0" borderId="5" xfId="0" applyNumberFormat="1" applyFont="1" applyBorder="1"/>
    <xf numFmtId="0" fontId="3" fillId="0" borderId="5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 indent="3"/>
    </xf>
    <xf numFmtId="0" fontId="4" fillId="0" borderId="8" xfId="0" applyFont="1" applyBorder="1" applyAlignment="1">
      <alignment horizontal="right" vertical="top" wrapText="1" indent="3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top" wrapText="1" indent="3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right" vertical="top" wrapText="1" indent="3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1A60-1077-48AF-9723-BC52994CBF59}">
  <dimension ref="A1:G70"/>
  <sheetViews>
    <sheetView tabSelected="1" workbookViewId="0">
      <selection activeCell="J5" sqref="J5"/>
    </sheetView>
  </sheetViews>
  <sheetFormatPr defaultRowHeight="14.4" x14ac:dyDescent="0.3"/>
  <cols>
    <col min="1" max="1" width="8.44140625" customWidth="1"/>
    <col min="2" max="2" width="46.77734375" customWidth="1"/>
    <col min="3" max="3" width="10.77734375" customWidth="1"/>
    <col min="4" max="4" width="13" customWidth="1"/>
    <col min="5" max="5" width="10.33203125" customWidth="1"/>
    <col min="7" max="7" width="10.33203125" customWidth="1"/>
  </cols>
  <sheetData>
    <row r="1" spans="1:7" x14ac:dyDescent="0.3">
      <c r="A1" s="1" t="s">
        <v>0</v>
      </c>
    </row>
    <row r="3" spans="1:7" x14ac:dyDescent="0.3">
      <c r="A3" s="76" t="s">
        <v>1</v>
      </c>
      <c r="B3" s="76"/>
      <c r="C3" s="76"/>
      <c r="D3" s="76"/>
      <c r="E3" s="76"/>
      <c r="F3" s="76"/>
      <c r="G3" s="76"/>
    </row>
    <row r="4" spans="1:7" x14ac:dyDescent="0.3">
      <c r="A4" s="2" t="s">
        <v>2</v>
      </c>
      <c r="B4" s="3" t="s">
        <v>3</v>
      </c>
      <c r="C4" s="3" t="s">
        <v>4</v>
      </c>
      <c r="D4" s="4" t="s">
        <v>5</v>
      </c>
      <c r="E4" s="5" t="s">
        <v>6</v>
      </c>
      <c r="F4" s="5" t="s">
        <v>7</v>
      </c>
      <c r="G4" s="6" t="s">
        <v>8</v>
      </c>
    </row>
    <row r="5" spans="1:7" x14ac:dyDescent="0.3">
      <c r="A5" s="7">
        <v>10201</v>
      </c>
      <c r="B5" s="3" t="s">
        <v>9</v>
      </c>
      <c r="C5" s="8"/>
      <c r="D5" s="2" t="s">
        <v>10</v>
      </c>
      <c r="E5" s="9">
        <v>1</v>
      </c>
      <c r="F5" s="10">
        <v>0</v>
      </c>
      <c r="G5" s="11">
        <v>100</v>
      </c>
    </row>
    <row r="6" spans="1:7" x14ac:dyDescent="0.3">
      <c r="A6" s="7">
        <v>10202</v>
      </c>
      <c r="B6" s="3" t="s">
        <v>11</v>
      </c>
      <c r="C6" s="12"/>
      <c r="D6" s="2" t="s">
        <v>10</v>
      </c>
      <c r="E6" s="9">
        <v>1</v>
      </c>
      <c r="F6" s="13">
        <v>150</v>
      </c>
      <c r="G6" s="14">
        <v>150</v>
      </c>
    </row>
    <row r="7" spans="1:7" x14ac:dyDescent="0.3">
      <c r="A7" s="7">
        <v>10203</v>
      </c>
      <c r="B7" s="3" t="s">
        <v>12</v>
      </c>
      <c r="C7" s="12"/>
      <c r="D7" s="2" t="s">
        <v>10</v>
      </c>
      <c r="E7" s="9">
        <v>1</v>
      </c>
      <c r="F7" s="13">
        <v>300</v>
      </c>
      <c r="G7" s="15">
        <f t="shared" ref="G7:G12" si="0">F7*E7</f>
        <v>300</v>
      </c>
    </row>
    <row r="8" spans="1:7" x14ac:dyDescent="0.3">
      <c r="A8" s="7">
        <v>10204</v>
      </c>
      <c r="B8" s="3" t="s">
        <v>13</v>
      </c>
      <c r="C8" s="12"/>
      <c r="D8" s="2" t="s">
        <v>10</v>
      </c>
      <c r="E8" s="9">
        <v>1</v>
      </c>
      <c r="F8" s="13">
        <v>100</v>
      </c>
      <c r="G8" s="15">
        <f t="shared" si="0"/>
        <v>100</v>
      </c>
    </row>
    <row r="9" spans="1:7" x14ac:dyDescent="0.3">
      <c r="A9" s="7">
        <v>10210</v>
      </c>
      <c r="B9" s="3" t="s">
        <v>14</v>
      </c>
      <c r="C9" s="12"/>
      <c r="D9" s="2" t="s">
        <v>10</v>
      </c>
      <c r="E9" s="9">
        <v>0</v>
      </c>
      <c r="F9" s="13">
        <v>0</v>
      </c>
      <c r="G9" s="15">
        <f t="shared" si="0"/>
        <v>0</v>
      </c>
    </row>
    <row r="10" spans="1:7" ht="26.4" x14ac:dyDescent="0.3">
      <c r="A10" s="7">
        <v>10211</v>
      </c>
      <c r="B10" s="3" t="s">
        <v>15</v>
      </c>
      <c r="C10" s="12"/>
      <c r="D10" s="2" t="s">
        <v>10</v>
      </c>
      <c r="E10" s="9">
        <v>1</v>
      </c>
      <c r="F10" s="13">
        <v>700</v>
      </c>
      <c r="G10" s="15">
        <f t="shared" si="0"/>
        <v>700</v>
      </c>
    </row>
    <row r="11" spans="1:7" x14ac:dyDescent="0.3">
      <c r="A11" s="7">
        <v>10212</v>
      </c>
      <c r="B11" s="3" t="s">
        <v>16</v>
      </c>
      <c r="C11" s="12"/>
      <c r="D11" s="2" t="s">
        <v>10</v>
      </c>
      <c r="E11" s="9">
        <v>1</v>
      </c>
      <c r="F11" s="13">
        <v>6000</v>
      </c>
      <c r="G11" s="15">
        <f t="shared" si="0"/>
        <v>6000</v>
      </c>
    </row>
    <row r="12" spans="1:7" x14ac:dyDescent="0.3">
      <c r="A12" s="7">
        <v>10215</v>
      </c>
      <c r="B12" s="3" t="s">
        <v>17</v>
      </c>
      <c r="C12" s="12"/>
      <c r="D12" s="2" t="s">
        <v>10</v>
      </c>
      <c r="E12" s="9">
        <v>1</v>
      </c>
      <c r="F12" s="13">
        <v>100</v>
      </c>
      <c r="G12" s="15">
        <f t="shared" si="0"/>
        <v>100</v>
      </c>
    </row>
    <row r="13" spans="1:7" x14ac:dyDescent="0.3">
      <c r="A13" s="67"/>
      <c r="B13" s="67"/>
      <c r="C13" s="67"/>
      <c r="D13" s="67"/>
      <c r="E13" s="68"/>
      <c r="F13" s="16" t="s">
        <v>18</v>
      </c>
      <c r="G13" s="17">
        <f>SUM(G5:G12)</f>
        <v>7450</v>
      </c>
    </row>
    <row r="14" spans="1:7" x14ac:dyDescent="0.3">
      <c r="A14" s="18"/>
      <c r="B14" s="18"/>
      <c r="C14" s="18"/>
      <c r="D14" s="18"/>
      <c r="E14" s="18"/>
      <c r="F14" s="18"/>
      <c r="G14" s="18"/>
    </row>
    <row r="15" spans="1:7" x14ac:dyDescent="0.3">
      <c r="A15" s="69" t="s">
        <v>19</v>
      </c>
      <c r="B15" s="69"/>
      <c r="C15" s="69"/>
      <c r="D15" s="69"/>
      <c r="E15" s="69"/>
      <c r="F15" s="69"/>
      <c r="G15" s="69"/>
    </row>
    <row r="16" spans="1:7" x14ac:dyDescent="0.3">
      <c r="A16" s="19" t="s">
        <v>2</v>
      </c>
      <c r="B16" s="20" t="s">
        <v>3</v>
      </c>
      <c r="C16" s="20" t="s">
        <v>4</v>
      </c>
      <c r="D16" s="21" t="s">
        <v>5</v>
      </c>
      <c r="E16" s="6" t="s">
        <v>6</v>
      </c>
      <c r="F16" s="6" t="s">
        <v>7</v>
      </c>
      <c r="G16" s="6" t="s">
        <v>8</v>
      </c>
    </row>
    <row r="17" spans="1:7" x14ac:dyDescent="0.3">
      <c r="A17" s="22"/>
      <c r="B17" s="23" t="s">
        <v>20</v>
      </c>
      <c r="C17" s="24"/>
      <c r="D17" s="25" t="s">
        <v>10</v>
      </c>
      <c r="E17" s="26">
        <v>1</v>
      </c>
      <c r="F17" s="27">
        <v>100</v>
      </c>
      <c r="G17" s="28">
        <f t="shared" ref="G17:G19" si="1">F17*E17</f>
        <v>100</v>
      </c>
    </row>
    <row r="18" spans="1:7" ht="15.6" x14ac:dyDescent="0.3">
      <c r="A18" s="22"/>
      <c r="B18" s="23" t="s">
        <v>21</v>
      </c>
      <c r="C18" s="29"/>
      <c r="D18" s="30" t="s">
        <v>22</v>
      </c>
      <c r="E18" s="26">
        <v>2616</v>
      </c>
      <c r="F18" s="27">
        <v>0.7</v>
      </c>
      <c r="G18" s="28">
        <f t="shared" si="1"/>
        <v>1831.1999999999998</v>
      </c>
    </row>
    <row r="19" spans="1:7" x14ac:dyDescent="0.3">
      <c r="A19" s="22"/>
      <c r="B19" s="23" t="s">
        <v>23</v>
      </c>
      <c r="C19" s="24"/>
      <c r="D19" s="25" t="s">
        <v>10</v>
      </c>
      <c r="E19" s="26">
        <v>1</v>
      </c>
      <c r="F19" s="27">
        <v>300</v>
      </c>
      <c r="G19" s="28">
        <f t="shared" si="1"/>
        <v>300</v>
      </c>
    </row>
    <row r="20" spans="1:7" x14ac:dyDescent="0.3">
      <c r="A20" s="22"/>
      <c r="B20" s="23"/>
      <c r="C20" s="24"/>
      <c r="D20" s="25"/>
      <c r="E20" s="26"/>
      <c r="F20" s="27"/>
      <c r="G20" s="28"/>
    </row>
    <row r="21" spans="1:7" x14ac:dyDescent="0.3">
      <c r="A21" s="70"/>
      <c r="B21" s="70"/>
      <c r="C21" s="70"/>
      <c r="D21" s="70"/>
      <c r="E21" s="77"/>
      <c r="F21" s="32" t="s">
        <v>18</v>
      </c>
      <c r="G21" s="33">
        <f>SUM(G17:G19)</f>
        <v>2231.1999999999998</v>
      </c>
    </row>
    <row r="22" spans="1:7" x14ac:dyDescent="0.3">
      <c r="A22" s="18"/>
      <c r="B22" s="18"/>
      <c r="C22" s="18"/>
      <c r="D22" s="18"/>
      <c r="E22" s="18"/>
      <c r="F22" s="18"/>
      <c r="G22" s="18"/>
    </row>
    <row r="23" spans="1:7" x14ac:dyDescent="0.3">
      <c r="A23" s="69" t="s">
        <v>24</v>
      </c>
      <c r="B23" s="69"/>
      <c r="C23" s="69"/>
      <c r="D23" s="69"/>
      <c r="E23" s="69"/>
      <c r="F23" s="69"/>
      <c r="G23" s="69"/>
    </row>
    <row r="24" spans="1:7" x14ac:dyDescent="0.3">
      <c r="A24" s="19" t="s">
        <v>2</v>
      </c>
      <c r="B24" s="20" t="s">
        <v>3</v>
      </c>
      <c r="C24" s="20" t="s">
        <v>4</v>
      </c>
      <c r="D24" s="21" t="s">
        <v>5</v>
      </c>
      <c r="E24" s="6" t="s">
        <v>6</v>
      </c>
      <c r="F24" s="6" t="s">
        <v>7</v>
      </c>
      <c r="G24" s="6" t="s">
        <v>8</v>
      </c>
    </row>
    <row r="25" spans="1:7" ht="15.6" x14ac:dyDescent="0.3">
      <c r="A25" s="22"/>
      <c r="B25" s="23" t="s">
        <v>25</v>
      </c>
      <c r="C25" s="24"/>
      <c r="D25" s="30" t="s">
        <v>26</v>
      </c>
      <c r="E25" s="26">
        <v>470</v>
      </c>
      <c r="F25" s="27">
        <v>3</v>
      </c>
      <c r="G25" s="28">
        <f t="shared" ref="G25" si="2">F25*E25</f>
        <v>1410</v>
      </c>
    </row>
    <row r="26" spans="1:7" ht="15.6" x14ac:dyDescent="0.3">
      <c r="A26" s="22"/>
      <c r="B26" s="23" t="s">
        <v>27</v>
      </c>
      <c r="C26" s="24"/>
      <c r="D26" s="30" t="s">
        <v>22</v>
      </c>
      <c r="E26" s="26">
        <v>770</v>
      </c>
      <c r="F26" s="27">
        <v>0.3</v>
      </c>
      <c r="G26" s="28">
        <f>F26*E26</f>
        <v>231</v>
      </c>
    </row>
    <row r="27" spans="1:7" x14ac:dyDescent="0.3">
      <c r="A27" s="22"/>
      <c r="B27" s="23" t="s">
        <v>28</v>
      </c>
      <c r="C27" s="24"/>
      <c r="D27" s="30" t="s">
        <v>29</v>
      </c>
      <c r="E27" s="26">
        <v>235</v>
      </c>
      <c r="F27" s="27">
        <v>16</v>
      </c>
      <c r="G27" s="28">
        <f>F27*E27</f>
        <v>3760</v>
      </c>
    </row>
    <row r="28" spans="1:7" x14ac:dyDescent="0.3">
      <c r="A28" s="11"/>
      <c r="B28" s="11" t="s">
        <v>30</v>
      </c>
      <c r="C28" s="11"/>
      <c r="D28" s="30" t="s">
        <v>31</v>
      </c>
      <c r="E28" s="34">
        <v>1800</v>
      </c>
      <c r="F28" s="35">
        <v>0.5</v>
      </c>
      <c r="G28" s="11">
        <f>E28*F28</f>
        <v>900</v>
      </c>
    </row>
    <row r="29" spans="1:7" x14ac:dyDescent="0.3">
      <c r="A29" s="11"/>
      <c r="B29" s="23" t="s">
        <v>32</v>
      </c>
      <c r="C29" s="11"/>
      <c r="D29" s="30" t="s">
        <v>31</v>
      </c>
      <c r="E29" s="34">
        <v>1172</v>
      </c>
      <c r="F29" s="35">
        <v>3.5</v>
      </c>
      <c r="G29" s="11">
        <f t="shared" ref="G29" si="3">E29*F29</f>
        <v>4102</v>
      </c>
    </row>
    <row r="30" spans="1:7" x14ac:dyDescent="0.3">
      <c r="A30" s="11"/>
      <c r="B30" s="23" t="s">
        <v>33</v>
      </c>
      <c r="C30" s="11"/>
      <c r="D30" s="30" t="s">
        <v>31</v>
      </c>
      <c r="E30" s="34">
        <v>558</v>
      </c>
      <c r="F30" s="35">
        <v>0.5</v>
      </c>
      <c r="G30" s="11">
        <f>E30*F30</f>
        <v>279</v>
      </c>
    </row>
    <row r="31" spans="1:7" x14ac:dyDescent="0.3">
      <c r="A31" s="70"/>
      <c r="B31" s="70"/>
      <c r="C31" s="70"/>
      <c r="D31" s="70"/>
      <c r="E31" s="77"/>
      <c r="F31" s="32" t="s">
        <v>18</v>
      </c>
      <c r="G31" s="33">
        <f>SUM(G25:G30)</f>
        <v>10682</v>
      </c>
    </row>
    <row r="32" spans="1:7" x14ac:dyDescent="0.3">
      <c r="A32" s="18"/>
      <c r="B32" s="18"/>
      <c r="C32" s="18"/>
      <c r="D32" s="18"/>
      <c r="E32" s="18"/>
      <c r="F32" s="18"/>
      <c r="G32" s="18"/>
    </row>
    <row r="33" spans="1:7" x14ac:dyDescent="0.3">
      <c r="A33" s="69" t="s">
        <v>34</v>
      </c>
      <c r="B33" s="69"/>
      <c r="C33" s="69"/>
      <c r="D33" s="69"/>
      <c r="E33" s="69"/>
      <c r="F33" s="69"/>
      <c r="G33" s="69"/>
    </row>
    <row r="34" spans="1:7" x14ac:dyDescent="0.3">
      <c r="A34" s="2" t="s">
        <v>2</v>
      </c>
      <c r="B34" s="3" t="s">
        <v>3</v>
      </c>
      <c r="C34" s="3" t="s">
        <v>4</v>
      </c>
      <c r="D34" s="4" t="s">
        <v>5</v>
      </c>
      <c r="E34" s="5" t="s">
        <v>6</v>
      </c>
      <c r="F34" s="5" t="s">
        <v>7</v>
      </c>
      <c r="G34" s="5" t="s">
        <v>8</v>
      </c>
    </row>
    <row r="35" spans="1:7" x14ac:dyDescent="0.3">
      <c r="A35" s="2"/>
      <c r="B35" s="3" t="s">
        <v>35</v>
      </c>
      <c r="C35" s="3" t="s">
        <v>36</v>
      </c>
      <c r="D35" s="36" t="s">
        <v>31</v>
      </c>
      <c r="E35" s="5">
        <v>1005</v>
      </c>
      <c r="F35" s="5">
        <v>8</v>
      </c>
      <c r="G35" s="15">
        <f>F35*E35</f>
        <v>8040</v>
      </c>
    </row>
    <row r="36" spans="1:7" ht="15.6" x14ac:dyDescent="0.3">
      <c r="A36" s="22"/>
      <c r="B36" s="23" t="s">
        <v>37</v>
      </c>
      <c r="C36" s="29" t="s">
        <v>38</v>
      </c>
      <c r="D36" s="36" t="s">
        <v>22</v>
      </c>
      <c r="E36" s="26">
        <v>838</v>
      </c>
      <c r="F36" s="27">
        <v>14</v>
      </c>
      <c r="G36" s="28">
        <f t="shared" ref="G36" si="4">F36*E36</f>
        <v>11732</v>
      </c>
    </row>
    <row r="37" spans="1:7" x14ac:dyDescent="0.3">
      <c r="A37" s="70"/>
      <c r="B37" s="70"/>
      <c r="C37" s="70"/>
      <c r="D37" s="70"/>
      <c r="E37" s="70"/>
      <c r="F37" s="37" t="s">
        <v>18</v>
      </c>
      <c r="G37" s="38">
        <f>SUM(G35:G36)</f>
        <v>19772</v>
      </c>
    </row>
    <row r="38" spans="1:7" x14ac:dyDescent="0.3">
      <c r="A38" s="31"/>
      <c r="B38" s="31"/>
      <c r="C38" s="31"/>
      <c r="D38" s="31"/>
      <c r="E38" s="31"/>
      <c r="F38" s="39"/>
      <c r="G38" s="40"/>
    </row>
    <row r="39" spans="1:7" x14ac:dyDescent="0.3">
      <c r="A39" s="71" t="s">
        <v>39</v>
      </c>
      <c r="B39" s="71"/>
      <c r="C39" s="71"/>
      <c r="D39" s="71"/>
      <c r="E39" s="71"/>
      <c r="F39" s="71"/>
      <c r="G39" s="71"/>
    </row>
    <row r="40" spans="1:7" x14ac:dyDescent="0.3">
      <c r="A40" s="42" t="s">
        <v>2</v>
      </c>
      <c r="B40" s="43" t="s">
        <v>3</v>
      </c>
      <c r="C40" s="43" t="s">
        <v>4</v>
      </c>
      <c r="D40" s="44" t="s">
        <v>5</v>
      </c>
      <c r="E40" s="45" t="s">
        <v>6</v>
      </c>
      <c r="F40" s="45" t="s">
        <v>7</v>
      </c>
      <c r="G40" s="45" t="s">
        <v>8</v>
      </c>
    </row>
    <row r="41" spans="1:7" x14ac:dyDescent="0.3">
      <c r="A41" s="46"/>
      <c r="B41" s="3" t="s">
        <v>40</v>
      </c>
      <c r="C41" s="12"/>
      <c r="D41" s="36" t="s">
        <v>10</v>
      </c>
      <c r="E41" s="9">
        <v>1</v>
      </c>
      <c r="F41" s="13">
        <v>150</v>
      </c>
      <c r="G41" s="15">
        <f t="shared" ref="G41:G43" si="5">F41*E41</f>
        <v>150</v>
      </c>
    </row>
    <row r="42" spans="1:7" x14ac:dyDescent="0.3">
      <c r="A42" s="46"/>
      <c r="B42" s="3" t="s">
        <v>41</v>
      </c>
      <c r="C42" s="8"/>
      <c r="D42" s="36" t="s">
        <v>42</v>
      </c>
      <c r="E42" s="9"/>
      <c r="F42" s="13"/>
      <c r="G42" s="15">
        <f t="shared" si="5"/>
        <v>0</v>
      </c>
    </row>
    <row r="43" spans="1:7" x14ac:dyDescent="0.3">
      <c r="A43" s="46"/>
      <c r="B43" s="3" t="s">
        <v>43</v>
      </c>
      <c r="C43" s="12"/>
      <c r="D43" s="36" t="s">
        <v>42</v>
      </c>
      <c r="E43" s="9">
        <v>2</v>
      </c>
      <c r="F43" s="13">
        <v>150</v>
      </c>
      <c r="G43" s="15">
        <f t="shared" si="5"/>
        <v>300</v>
      </c>
    </row>
    <row r="44" spans="1:7" x14ac:dyDescent="0.3">
      <c r="A44" s="67"/>
      <c r="B44" s="67"/>
      <c r="C44" s="67"/>
      <c r="D44" s="67"/>
      <c r="E44" s="68"/>
      <c r="F44" s="16" t="s">
        <v>18</v>
      </c>
      <c r="G44" s="17">
        <f>SUM(G41:G43)</f>
        <v>450</v>
      </c>
    </row>
    <row r="45" spans="1:7" x14ac:dyDescent="0.3">
      <c r="A45" s="72" t="s">
        <v>44</v>
      </c>
      <c r="B45" s="73"/>
      <c r="C45" s="73"/>
      <c r="D45" s="73"/>
      <c r="E45" s="73"/>
      <c r="F45" s="73"/>
      <c r="G45" s="73"/>
    </row>
    <row r="46" spans="1:7" x14ac:dyDescent="0.3">
      <c r="A46" s="2" t="s">
        <v>2</v>
      </c>
      <c r="B46" s="3" t="s">
        <v>3</v>
      </c>
      <c r="C46" s="3" t="s">
        <v>4</v>
      </c>
      <c r="D46" s="36" t="s">
        <v>5</v>
      </c>
      <c r="E46" s="5" t="s">
        <v>6</v>
      </c>
      <c r="F46" s="5" t="s">
        <v>7</v>
      </c>
      <c r="G46" s="5" t="s">
        <v>8</v>
      </c>
    </row>
    <row r="47" spans="1:7" x14ac:dyDescent="0.3">
      <c r="A47" s="47"/>
      <c r="B47" s="48" t="s">
        <v>45</v>
      </c>
      <c r="C47" s="48"/>
      <c r="D47" s="48"/>
      <c r="E47" s="48"/>
      <c r="F47" s="48"/>
      <c r="G47" s="48"/>
    </row>
    <row r="48" spans="1:7" x14ac:dyDescent="0.3">
      <c r="A48" s="49"/>
      <c r="B48" s="50" t="s">
        <v>46</v>
      </c>
      <c r="C48" s="50"/>
      <c r="D48" s="50" t="s">
        <v>42</v>
      </c>
      <c r="E48" s="50">
        <v>12</v>
      </c>
      <c r="F48" s="51">
        <v>1800</v>
      </c>
      <c r="G48" s="52">
        <f>E48*F48</f>
        <v>21600</v>
      </c>
    </row>
    <row r="49" spans="1:7" x14ac:dyDescent="0.3">
      <c r="A49" s="25"/>
      <c r="B49" s="48" t="s">
        <v>47</v>
      </c>
      <c r="C49" s="50"/>
      <c r="D49" s="50"/>
      <c r="E49" s="50"/>
      <c r="F49" s="51"/>
      <c r="G49" s="52"/>
    </row>
    <row r="50" spans="1:7" x14ac:dyDescent="0.3">
      <c r="A50" s="25"/>
      <c r="B50" s="48" t="s">
        <v>48</v>
      </c>
      <c r="C50" s="50"/>
      <c r="D50" s="50"/>
      <c r="E50" s="50"/>
      <c r="F50" s="51"/>
      <c r="G50" s="53"/>
    </row>
    <row r="51" spans="1:7" x14ac:dyDescent="0.3">
      <c r="A51" s="25"/>
      <c r="B51" s="50" t="s">
        <v>49</v>
      </c>
      <c r="C51" s="50"/>
      <c r="D51" s="50" t="s">
        <v>50</v>
      </c>
      <c r="E51" s="50">
        <v>93</v>
      </c>
      <c r="F51" s="51">
        <v>325</v>
      </c>
      <c r="G51" s="52">
        <f>E51*F51</f>
        <v>30225</v>
      </c>
    </row>
    <row r="52" spans="1:7" x14ac:dyDescent="0.3">
      <c r="A52" s="25"/>
      <c r="B52" s="50" t="s">
        <v>51</v>
      </c>
      <c r="C52" s="50"/>
      <c r="D52" s="50" t="s">
        <v>42</v>
      </c>
      <c r="E52" s="50">
        <v>3</v>
      </c>
      <c r="F52" s="51">
        <v>1500</v>
      </c>
      <c r="G52" s="52">
        <f>E52*F52</f>
        <v>4500</v>
      </c>
    </row>
    <row r="53" spans="1:7" x14ac:dyDescent="0.3">
      <c r="A53" s="25"/>
      <c r="B53" s="50" t="s">
        <v>52</v>
      </c>
      <c r="C53" s="50"/>
      <c r="D53" s="50" t="s">
        <v>10</v>
      </c>
      <c r="E53" s="50">
        <v>2</v>
      </c>
      <c r="F53" s="51">
        <v>1000</v>
      </c>
      <c r="G53" s="54">
        <f>E53*F53</f>
        <v>2000</v>
      </c>
    </row>
    <row r="54" spans="1:7" x14ac:dyDescent="0.3">
      <c r="A54" s="25"/>
      <c r="B54" s="54"/>
      <c r="C54" s="54"/>
      <c r="D54" s="54"/>
      <c r="E54" s="54"/>
      <c r="F54" s="54"/>
      <c r="G54" s="54"/>
    </row>
    <row r="55" spans="1:7" x14ac:dyDescent="0.3">
      <c r="A55" s="55"/>
      <c r="B55" s="41"/>
      <c r="C55" s="41"/>
      <c r="D55" s="41"/>
      <c r="E55" s="41"/>
      <c r="F55" s="56" t="s">
        <v>18</v>
      </c>
      <c r="G55" s="57">
        <f>SUM(G48:G53)</f>
        <v>58325</v>
      </c>
    </row>
    <row r="56" spans="1:7" x14ac:dyDescent="0.3">
      <c r="A56" s="74" t="s">
        <v>53</v>
      </c>
      <c r="B56" s="75"/>
      <c r="C56" s="75"/>
      <c r="D56" s="75"/>
      <c r="E56" s="75"/>
      <c r="F56" s="75"/>
      <c r="G56" s="75"/>
    </row>
    <row r="57" spans="1:7" x14ac:dyDescent="0.3">
      <c r="A57" s="2" t="s">
        <v>2</v>
      </c>
      <c r="B57" s="3" t="s">
        <v>3</v>
      </c>
      <c r="C57" s="3" t="s">
        <v>4</v>
      </c>
      <c r="D57" s="36" t="s">
        <v>5</v>
      </c>
      <c r="E57" s="5" t="s">
        <v>6</v>
      </c>
      <c r="F57" s="5" t="s">
        <v>7</v>
      </c>
      <c r="G57" s="5" t="s">
        <v>8</v>
      </c>
    </row>
    <row r="58" spans="1:7" ht="26.4" x14ac:dyDescent="0.3">
      <c r="A58" s="7"/>
      <c r="B58" s="3" t="s">
        <v>54</v>
      </c>
      <c r="C58" s="58" t="s">
        <v>55</v>
      </c>
      <c r="D58" s="36" t="s">
        <v>22</v>
      </c>
      <c r="E58" s="9">
        <v>904</v>
      </c>
      <c r="F58" s="13">
        <v>2</v>
      </c>
      <c r="G58" s="15">
        <f t="shared" ref="G58" si="6">F58*E58</f>
        <v>1808</v>
      </c>
    </row>
    <row r="59" spans="1:7" x14ac:dyDescent="0.3">
      <c r="A59" s="67"/>
      <c r="B59" s="67"/>
      <c r="C59" s="67"/>
      <c r="D59" s="67"/>
      <c r="E59" s="68"/>
      <c r="F59" s="16" t="s">
        <v>18</v>
      </c>
      <c r="G59" s="17">
        <f>SUM(G58:G58)</f>
        <v>1808</v>
      </c>
    </row>
    <row r="60" spans="1:7" x14ac:dyDescent="0.3">
      <c r="A60" s="18"/>
      <c r="B60" s="18"/>
      <c r="C60" s="18"/>
      <c r="D60" s="18"/>
      <c r="E60" s="18"/>
      <c r="F60" s="18"/>
      <c r="G60" s="18"/>
    </row>
    <row r="61" spans="1:7" x14ac:dyDescent="0.3">
      <c r="A61" s="64" t="s">
        <v>56</v>
      </c>
      <c r="B61" s="64"/>
      <c r="C61" s="64"/>
      <c r="D61" s="64"/>
      <c r="E61" s="64"/>
      <c r="F61" s="64"/>
      <c r="G61" s="38">
        <f>G13</f>
        <v>7450</v>
      </c>
    </row>
    <row r="62" spans="1:7" x14ac:dyDescent="0.3">
      <c r="A62" s="64" t="s">
        <v>57</v>
      </c>
      <c r="B62" s="64"/>
      <c r="C62" s="64"/>
      <c r="D62" s="64"/>
      <c r="E62" s="64"/>
      <c r="F62" s="64"/>
      <c r="G62" s="38">
        <f>G21</f>
        <v>2231.1999999999998</v>
      </c>
    </row>
    <row r="63" spans="1:7" x14ac:dyDescent="0.3">
      <c r="A63" s="64" t="s">
        <v>58</v>
      </c>
      <c r="B63" s="64"/>
      <c r="C63" s="64"/>
      <c r="D63" s="64"/>
      <c r="E63" s="64"/>
      <c r="F63" s="64"/>
      <c r="G63" s="38">
        <f>G31</f>
        <v>10682</v>
      </c>
    </row>
    <row r="64" spans="1:7" x14ac:dyDescent="0.3">
      <c r="A64" s="64" t="s">
        <v>59</v>
      </c>
      <c r="B64" s="64"/>
      <c r="C64" s="64"/>
      <c r="D64" s="64"/>
      <c r="E64" s="64"/>
      <c r="F64" s="64"/>
      <c r="G64" s="38">
        <f>G37</f>
        <v>19772</v>
      </c>
    </row>
    <row r="65" spans="1:7" x14ac:dyDescent="0.3">
      <c r="A65" s="64" t="s">
        <v>60</v>
      </c>
      <c r="B65" s="64"/>
      <c r="C65" s="64"/>
      <c r="D65" s="64"/>
      <c r="E65" s="64"/>
      <c r="F65" s="64"/>
      <c r="G65" s="38">
        <f>G44</f>
        <v>450</v>
      </c>
    </row>
    <row r="66" spans="1:7" x14ac:dyDescent="0.3">
      <c r="A66" s="64" t="s">
        <v>61</v>
      </c>
      <c r="B66" s="64"/>
      <c r="C66" s="64"/>
      <c r="D66" s="64"/>
      <c r="E66" s="64"/>
      <c r="F66" s="64"/>
      <c r="G66" s="38">
        <f>G55</f>
        <v>58325</v>
      </c>
    </row>
    <row r="67" spans="1:7" x14ac:dyDescent="0.3">
      <c r="A67" s="64" t="s">
        <v>62</v>
      </c>
      <c r="B67" s="64"/>
      <c r="C67" s="64"/>
      <c r="D67" s="64"/>
      <c r="E67" s="64"/>
      <c r="F67" s="64"/>
      <c r="G67" s="38">
        <f>G59</f>
        <v>1808</v>
      </c>
    </row>
    <row r="68" spans="1:7" x14ac:dyDescent="0.3">
      <c r="A68" s="64" t="s">
        <v>63</v>
      </c>
      <c r="B68" s="64"/>
      <c r="C68" s="64"/>
      <c r="D68" s="64"/>
      <c r="E68" s="64"/>
      <c r="F68" s="64"/>
      <c r="G68" s="59">
        <f>SUM(G61:G67)</f>
        <v>100718.2</v>
      </c>
    </row>
    <row r="69" spans="1:7" x14ac:dyDescent="0.3">
      <c r="A69" s="60"/>
      <c r="B69" s="61"/>
      <c r="C69" s="65" t="s">
        <v>64</v>
      </c>
      <c r="D69" s="66"/>
      <c r="E69" s="66"/>
      <c r="F69" s="66"/>
      <c r="G69" s="62">
        <f>G68*0.24</f>
        <v>24172.367999999999</v>
      </c>
    </row>
    <row r="70" spans="1:7" x14ac:dyDescent="0.3">
      <c r="A70" s="60"/>
      <c r="B70" s="61"/>
      <c r="C70" s="65" t="s">
        <v>65</v>
      </c>
      <c r="D70" s="66"/>
      <c r="E70" s="66"/>
      <c r="F70" s="66"/>
      <c r="G70" s="63">
        <f>G68+G69</f>
        <v>124890.568</v>
      </c>
    </row>
  </sheetData>
  <mergeCells count="23">
    <mergeCell ref="A31:E31"/>
    <mergeCell ref="A3:G3"/>
    <mergeCell ref="A13:E13"/>
    <mergeCell ref="A15:G15"/>
    <mergeCell ref="A21:E21"/>
    <mergeCell ref="A23:G23"/>
    <mergeCell ref="A65:F65"/>
    <mergeCell ref="A33:G33"/>
    <mergeCell ref="A37:E37"/>
    <mergeCell ref="A39:G39"/>
    <mergeCell ref="A44:E44"/>
    <mergeCell ref="A45:G45"/>
    <mergeCell ref="A56:G56"/>
    <mergeCell ref="A59:E59"/>
    <mergeCell ref="A61:F61"/>
    <mergeCell ref="A62:F62"/>
    <mergeCell ref="A63:F63"/>
    <mergeCell ref="A64:F64"/>
    <mergeCell ref="A66:F66"/>
    <mergeCell ref="A67:F67"/>
    <mergeCell ref="A68:F68"/>
    <mergeCell ref="C69:F69"/>
    <mergeCell ref="C70:F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 Anspal</dc:creator>
  <cp:lastModifiedBy>Karin Pärmann</cp:lastModifiedBy>
  <dcterms:created xsi:type="dcterms:W3CDTF">2025-02-21T08:30:25Z</dcterms:created>
  <dcterms:modified xsi:type="dcterms:W3CDTF">2025-07-08T06:06:32Z</dcterms:modified>
</cp:coreProperties>
</file>